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Realizacni PD_pro OZP/Realizacni PD_Pohansko_vykazy vymer/Rozpocet - MU/"/>
    </mc:Choice>
  </mc:AlternateContent>
  <xr:revisionPtr revIDLastSave="10" documentId="13_ncr:1_{8FF806FA-832E-4A67-8AFC-C4E992035889}" xr6:coauthVersionLast="47" xr6:coauthVersionMax="47" xr10:uidLastSave="{28F3A6B9-F1CE-4E5B-B7AB-BC313AE72E4B}"/>
  <bookViews>
    <workbookView xWindow="-120" yWindow="-120" windowWidth="29040" windowHeight="17520" xr2:uid="{00000000-000D-0000-FFFF-FFFF00000000}"/>
  </bookViews>
  <sheets>
    <sheet name="ZTI-MU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'ZTI-MU'!#REF!</definedName>
    <definedName name="HSV">#REF!</definedName>
    <definedName name="HSV0">'ZTI-MU'!#REF!</definedName>
    <definedName name="HZS">#REF!</definedName>
    <definedName name="HZS0">'ZTI-MU'!#REF!</definedName>
    <definedName name="JKSO">#REF!</definedName>
    <definedName name="MJ">#REF!</definedName>
    <definedName name="Mont">#REF!</definedName>
    <definedName name="Montaz0">'ZTI-MU'!#REF!</definedName>
    <definedName name="NazevDilu">#REF!</definedName>
    <definedName name="nazevobjektu">#REF!</definedName>
    <definedName name="nazevstavby">#REF!</definedName>
    <definedName name="_xlnm.Print_Titles" localSheetId="0">'ZTI-MU'!$1:$6</definedName>
    <definedName name="Objednatel">#REF!</definedName>
    <definedName name="_xlnm.Print_Area" localSheetId="0">'ZTI-MU'!$A$1:$G$106</definedName>
    <definedName name="PocetMJ">#REF!</definedName>
    <definedName name="Poznamka">#REF!</definedName>
    <definedName name="Projektant">#REF!</definedName>
    <definedName name="PSV">#REF!</definedName>
    <definedName name="PSV0">'ZTI-MU'!#REF!</definedName>
    <definedName name="SazbaDPH1">#REF!</definedName>
    <definedName name="SazbaDPH2">#REF!</definedName>
    <definedName name="SloupecCC">'ZTI-MU'!$G$6</definedName>
    <definedName name="SloupecCisloPol">'ZTI-MU'!$B$6</definedName>
    <definedName name="SloupecJC">'ZTI-MU'!$F$6</definedName>
    <definedName name="SloupecMJ">'ZTI-MU'!$D$6</definedName>
    <definedName name="SloupecMnozstvi">'ZTI-MU'!$E$6</definedName>
    <definedName name="SloupecNazPol">'ZTI-MU'!$C$6</definedName>
    <definedName name="SloupecPC">'ZTI-MU'!$A$6</definedName>
    <definedName name="solver_lin" localSheetId="0" hidden="1">0</definedName>
    <definedName name="solver_num" localSheetId="0" hidden="1">0</definedName>
    <definedName name="solver_opt" localSheetId="0" hidden="1">'ZTI-MU'!#REF!</definedName>
    <definedName name="solver_typ" localSheetId="0" hidden="1">1</definedName>
    <definedName name="solver_val" localSheetId="0" hidden="1">0</definedName>
    <definedName name="Typ">'ZTI-MU'!#REF!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8" i="3" l="1"/>
  <c r="G65" i="3"/>
  <c r="G64" i="3"/>
  <c r="G63" i="3"/>
  <c r="G62" i="3"/>
  <c r="G60" i="3"/>
  <c r="G59" i="3"/>
  <c r="G57" i="3"/>
  <c r="G50" i="3" l="1"/>
  <c r="G49" i="3"/>
  <c r="G48" i="3"/>
  <c r="G47" i="3"/>
  <c r="G46" i="3"/>
  <c r="G45" i="3"/>
  <c r="G44" i="3"/>
  <c r="G43" i="3"/>
  <c r="G42" i="3"/>
  <c r="G41" i="3"/>
  <c r="G22" i="3"/>
  <c r="G21" i="3"/>
  <c r="G20" i="3"/>
  <c r="G17" i="3"/>
  <c r="G82" i="3" l="1"/>
  <c r="G77" i="3"/>
  <c r="G76" i="3"/>
  <c r="G75" i="3"/>
  <c r="G30" i="3" l="1"/>
  <c r="E37" i="3"/>
  <c r="E25" i="3"/>
  <c r="G35" i="3"/>
  <c r="G34" i="3"/>
  <c r="G29" i="3"/>
  <c r="G87" i="3"/>
  <c r="G86" i="3"/>
  <c r="G85" i="3"/>
  <c r="G83" i="3"/>
  <c r="G81" i="3"/>
  <c r="G80" i="3"/>
  <c r="G73" i="3"/>
  <c r="G72" i="3"/>
  <c r="G71" i="3"/>
  <c r="G70" i="3"/>
  <c r="G69" i="3"/>
  <c r="G68" i="3"/>
  <c r="G67" i="3"/>
  <c r="G36" i="3"/>
  <c r="F9" i="3"/>
  <c r="E38" i="3" l="1"/>
  <c r="G38" i="3" s="1"/>
  <c r="G33" i="3"/>
  <c r="G37" i="3" l="1"/>
  <c r="G96" i="3"/>
  <c r="G95" i="3"/>
  <c r="G94" i="3"/>
  <c r="C97" i="3"/>
  <c r="G91" i="3"/>
  <c r="G90" i="3"/>
  <c r="C92" i="3"/>
  <c r="G55" i="3"/>
  <c r="G54" i="3"/>
  <c r="G53" i="3"/>
  <c r="G88" i="3" s="1"/>
  <c r="C88" i="3"/>
  <c r="G40" i="3"/>
  <c r="G39" i="3"/>
  <c r="C51" i="3"/>
  <c r="G25" i="3"/>
  <c r="G28" i="3"/>
  <c r="G27" i="3"/>
  <c r="G26" i="3"/>
  <c r="G24" i="3"/>
  <c r="G23" i="3"/>
  <c r="C31" i="3"/>
  <c r="G16" i="3"/>
  <c r="G15" i="3"/>
  <c r="G14" i="3"/>
  <c r="G13" i="3"/>
  <c r="G12" i="3"/>
  <c r="G11" i="3"/>
  <c r="C18" i="3"/>
  <c r="G8" i="3"/>
  <c r="C9" i="3"/>
  <c r="G92" i="3" l="1"/>
  <c r="G9" i="3"/>
  <c r="G18" i="3"/>
  <c r="G97" i="3"/>
  <c r="G51" i="3"/>
  <c r="G31" i="3"/>
  <c r="G99" i="3" l="1"/>
</calcChain>
</file>

<file path=xl/sharedStrings.xml><?xml version="1.0" encoding="utf-8"?>
<sst xmlns="http://schemas.openxmlformats.org/spreadsheetml/2006/main" count="274" uniqueCount="155">
  <si>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</si>
  <si>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</si>
  <si>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</si>
  <si>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</si>
  <si>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</si>
  <si>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</si>
  <si>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</si>
  <si>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</si>
  <si>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</si>
  <si>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</si>
  <si>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</si>
  <si>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</si>
  <si>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</si>
  <si>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</si>
  <si>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</si>
  <si>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 xml:space="preserve">ZEMNÍ PRÁCE (výkop, zasyp,obsyp,odvoz, pažení …) </t>
  </si>
  <si>
    <t>m3</t>
  </si>
  <si>
    <t>713</t>
  </si>
  <si>
    <t>Izolace tepelné</t>
  </si>
  <si>
    <t>M</t>
  </si>
  <si>
    <t>22-09</t>
  </si>
  <si>
    <t xml:space="preserve">IZOLACE PE 22/9 </t>
  </si>
  <si>
    <t>22-20</t>
  </si>
  <si>
    <t xml:space="preserve">IZOLACE PE 22/20 </t>
  </si>
  <si>
    <t>28-09</t>
  </si>
  <si>
    <t xml:space="preserve">IZOLACE PE 28/9 </t>
  </si>
  <si>
    <t>28-20</t>
  </si>
  <si>
    <t xml:space="preserve">IZOLACE PE 28/20 </t>
  </si>
  <si>
    <t>35-09</t>
  </si>
  <si>
    <t xml:space="preserve">IZOLACE PE 35/9 </t>
  </si>
  <si>
    <t>35-20</t>
  </si>
  <si>
    <t xml:space="preserve">IZOLACE PE 35/20 </t>
  </si>
  <si>
    <t>721</t>
  </si>
  <si>
    <t>Vnitřní kanalizace</t>
  </si>
  <si>
    <t>m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</si>
  <si>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</si>
  <si>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</si>
  <si>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</si>
  <si>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</si>
  <si>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721176222R00</t>
  </si>
  <si>
    <t xml:space="preserve">Potrubí KG svodné (ležaté) v zemi DN 100 x 3,2 mm </t>
  </si>
  <si>
    <t>721176223R00</t>
  </si>
  <si>
    <t xml:space="preserve">Potrubí KG svodné (ležaté) v zemi DN 125 x 3,2 mm </t>
  </si>
  <si>
    <t>721194105R00</t>
  </si>
  <si>
    <t xml:space="preserve">Vyvedení odpadních výpustek D 50 x 1,8 </t>
  </si>
  <si>
    <t>kus</t>
  </si>
  <si>
    <t>721194109R00</t>
  </si>
  <si>
    <t xml:space="preserve">Vyvedení odpadních výpustek D 110 x 2,3 </t>
  </si>
  <si>
    <t>721273200RT2</t>
  </si>
  <si>
    <t>721290112R00</t>
  </si>
  <si>
    <t xml:space="preserve">Zkouška těsnosti kanalizace vodou DN 200 </t>
  </si>
  <si>
    <t>KS</t>
  </si>
  <si>
    <t>KUS</t>
  </si>
  <si>
    <t>PC</t>
  </si>
  <si>
    <t>KPL</t>
  </si>
  <si>
    <t>722</t>
  </si>
  <si>
    <t>Vnitřní vodovod</t>
  </si>
  <si>
    <t>722190401R00</t>
  </si>
  <si>
    <t xml:space="preserve">Vyvedení a upevnění výpustek DN 15 </t>
  </si>
  <si>
    <t>722224111R00</t>
  </si>
  <si>
    <t xml:space="preserve">Kohouty plnicí a vypouštěcí DN 15 </t>
  </si>
  <si>
    <t>722232043U00</t>
  </si>
  <si>
    <t xml:space="preserve">Kulo koh vnit záv G1/2 PN42-185°C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</si>
  <si>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</si>
  <si>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</si>
  <si>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</si>
  <si>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</si>
  <si>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725</t>
  </si>
  <si>
    <t>soubor</t>
  </si>
  <si>
    <t>725119306R00</t>
  </si>
  <si>
    <t>725810401R00</t>
  </si>
  <si>
    <t>725811161U00</t>
  </si>
  <si>
    <t xml:space="preserve">Ventil SAM pračka T 217 X-80 G 1/2 </t>
  </si>
  <si>
    <t xml:space="preserve">Montáž uzávěrek zápach.umyvadlových D 32 </t>
  </si>
  <si>
    <t>725980113R00</t>
  </si>
  <si>
    <t xml:space="preserve">Dvířka kovová lakovaná 30/30 </t>
  </si>
  <si>
    <t>K</t>
  </si>
  <si>
    <t>VY</t>
  </si>
  <si>
    <t>767</t>
  </si>
  <si>
    <t>Konstrukce zámečnické</t>
  </si>
  <si>
    <t>767998105R00</t>
  </si>
  <si>
    <t xml:space="preserve">Montáž atypických konstrukcí hmotnosti do 5 kg </t>
  </si>
  <si>
    <t>kg</t>
  </si>
  <si>
    <t>KG</t>
  </si>
  <si>
    <t>799</t>
  </si>
  <si>
    <t>Ostatní</t>
  </si>
  <si>
    <t>Protokol o rozboru pitné vody z nové části vodovod dle vyhlášky č. 252/2004 Sb</t>
  </si>
  <si>
    <t>M3</t>
  </si>
  <si>
    <t>HOD</t>
  </si>
  <si>
    <t>STAVEBNÍ PŘÍPOMOCE ( sekání a zapravení drážek, prostupy atd.)</t>
  </si>
  <si>
    <t>MONTÁŽ</t>
  </si>
  <si>
    <t>DODÁVKA</t>
  </si>
  <si>
    <t>SPRCHOVÁ BATERIE+SOUPRAVA</t>
  </si>
  <si>
    <t>ks</t>
  </si>
  <si>
    <t>SEDÁTKO DURAPLAST</t>
  </si>
  <si>
    <t>Montáž baterie umyv.</t>
  </si>
  <si>
    <t>BATERIE PÁKOVÁ STOJÁNKOVÁ</t>
  </si>
  <si>
    <t xml:space="preserve">SIFON CELOKOVOVÝ, KULATÝ </t>
  </si>
  <si>
    <t xml:space="preserve">UMYVADLOVÁ VÝPUST CELOKOVOVÁ </t>
  </si>
  <si>
    <t>VYLEVKA + BATERIE</t>
  </si>
  <si>
    <t xml:space="preserve">BATERIE-PRODLOUŽENÝ VÝTOK </t>
  </si>
  <si>
    <t>SIFON DŘEZOVÝ PLAST. VČ. VYPUSTĚ KOVOVÉ</t>
  </si>
  <si>
    <t>ZTI</t>
  </si>
  <si>
    <t>BATERIE NÁSTĚNNA PÁKOVÁ</t>
  </si>
  <si>
    <t>BOURÁNÍ PODLAHY A POKL.BETONU PRO LEZ.KAN + OPĚTOVÉ ZABETONOVÁNÍ PODKLADNÍHO BETONU</t>
  </si>
  <si>
    <t xml:space="preserve"> </t>
  </si>
  <si>
    <t xml:space="preserve">POTRUBÍ PP-RCT  D20 </t>
  </si>
  <si>
    <t xml:space="preserve">POTRUBÍ PP-RCT  D25 </t>
  </si>
  <si>
    <t>POTRUBÍ PP-RCT  D32</t>
  </si>
  <si>
    <t xml:space="preserve">POTRUBÍ PP-RCT  D40 </t>
  </si>
  <si>
    <t xml:space="preserve"> Rekonstrukce stavby FF - základna Pohansko</t>
  </si>
  <si>
    <t>42-09</t>
  </si>
  <si>
    <t xml:space="preserve">IZOLACE PE 42/9 </t>
  </si>
  <si>
    <t>721176115R00</t>
  </si>
  <si>
    <t xml:space="preserve">Potrubí HT odpadní svislé DN 100 x 2,7 mm </t>
  </si>
  <si>
    <t>Ventilační střešní souprava  souprava větrací hlavice PP   DN 70</t>
  </si>
  <si>
    <t>Vtok (nálevka) DN32 se zápachovou uzávěrkou a kuličkou pro suchý stav</t>
  </si>
  <si>
    <t>Podlahová vpust DN50/75/110 se svislým odtokem+nerez mříž</t>
  </si>
  <si>
    <t>722232045U00</t>
  </si>
  <si>
    <t xml:space="preserve">Kulo koh vnit záv G1 PN42-185°C </t>
  </si>
  <si>
    <t>722232064U00</t>
  </si>
  <si>
    <t xml:space="preserve">Kulo koh vni zá G11/4 PN42-185°C+vy </t>
  </si>
  <si>
    <t xml:space="preserve">722 23-5521.R00 </t>
  </si>
  <si>
    <t xml:space="preserve">Filtr,vod.vnitřní-vnitřní z. DN 15 </t>
  </si>
  <si>
    <t>722235651R00</t>
  </si>
  <si>
    <t xml:space="preserve">Ventil zpětný  DN 15 </t>
  </si>
  <si>
    <t>722235653R00</t>
  </si>
  <si>
    <t xml:space="preserve">Ventil zpětný  DN 25 </t>
  </si>
  <si>
    <t>CIRKULACNI OBEH.CERPADLO  DN15</t>
  </si>
  <si>
    <t xml:space="preserve">EXPANZNÍ NADOBA PN10 12l+FLOWJET </t>
  </si>
  <si>
    <t xml:space="preserve">VENTIL POJISTNÝ G1/2 </t>
  </si>
  <si>
    <t>Automatická tlaková stanice-repasování stávající</t>
  </si>
  <si>
    <t>kpl</t>
  </si>
  <si>
    <t>Zařizovací předměty</t>
  </si>
  <si>
    <t xml:space="preserve">Ventil rohový bez přípoj. trubičky  G 1/2 </t>
  </si>
  <si>
    <t>MONTÁŽ DŘEZU</t>
  </si>
  <si>
    <t>dřez - dodávka stavby</t>
  </si>
  <si>
    <t>D1</t>
  </si>
  <si>
    <t>D2</t>
  </si>
  <si>
    <t>DODÁVKA DVOJDŘEZU SAMOSTATNĚ STOJÍCÍHO</t>
  </si>
  <si>
    <t>SIFON DVOJDŘEZOVÝ PLAST. VČ. VYPUSTĚ KOVOVÉ</t>
  </si>
  <si>
    <t>S</t>
  </si>
  <si>
    <t xml:space="preserve">SPRCHOVÁ  ZÁSTĚNA BATERIE </t>
  </si>
  <si>
    <t xml:space="preserve">SPRCHOVÁ  ZÁSTĚNA SKLENĚNÁ </t>
  </si>
  <si>
    <t>Montáž klozetu</t>
  </si>
  <si>
    <t>KLOZET  KOMBI</t>
  </si>
  <si>
    <t>KONSTRUKCE KOVOVÉ DOPLNKOVÉ KCE- UCHYCENÍ POTRUBÍ</t>
  </si>
  <si>
    <t xml:space="preserve">CELKEM ZTI bez DPH v Kč </t>
  </si>
  <si>
    <t xml:space="preserve">Montáž dvojumyvadela na šrouby do zdiva </t>
  </si>
  <si>
    <t xml:space="preserve">DVOJUMYVADLO KERAMICKÉ DO DESKY BÍLÉ 1010cm </t>
  </si>
  <si>
    <t>SPRCHOVÁ VANIČKA LITÝ MRAMOR 1300/900</t>
  </si>
  <si>
    <t xml:space="preserve">VYLEVKA </t>
  </si>
  <si>
    <t>STŘEDNĚ POLOŽENÁ NÁDRŽKA</t>
  </si>
  <si>
    <t>U2</t>
  </si>
  <si>
    <t>ZTI  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</si>
</sst>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  <charset val="238"/>
    </font>
    <font>
      <i/>
      <sz val="8"/>
      <name val="Arial"/>
      <family val="2"/>
      <charset val="238"/>
    </font>
    <font>
      <sz val="8"/>
      <name val="Arial CE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49" fontId="3" fillId="0" borderId="7" xfId="1" applyNumberFormat="1" applyFont="1" applyBorder="1"/>
    <xf numFmtId="49" fontId="3" fillId="0" borderId="12" xfId="1" applyNumberFormat="1" applyFont="1" applyBorder="1"/>
    <xf numFmtId="0" fontId="6" fillId="0" borderId="0" xfId="1"/>
    <xf numFmtId="0" fontId="2" fillId="0" borderId="0" xfId="1" applyFont="1"/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2" fillId="0" borderId="7" xfId="1" applyFont="1" applyBorder="1"/>
    <xf numFmtId="0" fontId="2" fillId="0" borderId="12" xfId="1" applyFont="1" applyBorder="1"/>
    <xf numFmtId="0" fontId="4" fillId="0" borderId="0" xfId="1" applyFont="1"/>
    <xf numFmtId="49" fontId="4" fillId="2" borderId="3" xfId="1" applyNumberFormat="1" applyFont="1" applyFill="1" applyBorder="1"/>
    <xf numFmtId="0" fontId="4" fillId="2" borderId="1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0" fontId="3" fillId="0" borderId="4" xfId="1" applyFont="1" applyBorder="1"/>
    <xf numFmtId="0" fontId="2" fillId="0" borderId="2" xfId="1" applyFont="1" applyBorder="1" applyAlignment="1">
      <alignment horizontal="center"/>
    </xf>
    <xf numFmtId="0" fontId="10" fillId="0" borderId="16" xfId="1" applyFont="1" applyBorder="1" applyAlignment="1">
      <alignment horizontal="center" vertical="top"/>
    </xf>
    <xf numFmtId="49" fontId="10" fillId="0" borderId="16" xfId="1" applyNumberFormat="1" applyFont="1" applyBorder="1" applyAlignment="1">
      <alignment horizontal="left" vertical="top"/>
    </xf>
    <xf numFmtId="0" fontId="10" fillId="0" borderId="16" xfId="1" applyFont="1" applyBorder="1" applyAlignment="1">
      <alignment vertical="top" wrapText="1"/>
    </xf>
    <xf numFmtId="49" fontId="10" fillId="0" borderId="16" xfId="1" applyNumberFormat="1" applyFont="1" applyBorder="1" applyAlignment="1">
      <alignment horizontal="center" shrinkToFit="1"/>
    </xf>
    <xf numFmtId="0" fontId="2" fillId="2" borderId="3" xfId="1" applyFont="1" applyFill="1" applyBorder="1" applyAlignment="1">
      <alignment horizontal="center"/>
    </xf>
    <xf numFmtId="49" fontId="11" fillId="2" borderId="3" xfId="1" applyNumberFormat="1" applyFont="1" applyFill="1" applyBorder="1" applyAlignment="1">
      <alignment horizontal="left"/>
    </xf>
    <xf numFmtId="0" fontId="11" fillId="2" borderId="4" xfId="1" applyFont="1" applyFill="1" applyBorder="1"/>
    <xf numFmtId="0" fontId="2" fillId="2" borderId="2" xfId="1" applyFont="1" applyFill="1" applyBorder="1" applyAlignment="1">
      <alignment horizontal="center"/>
    </xf>
    <xf numFmtId="0" fontId="10" fillId="0" borderId="3" xfId="1" applyFont="1" applyBorder="1" applyAlignment="1">
      <alignment vertical="top" wrapText="1"/>
    </xf>
    <xf numFmtId="0" fontId="10" fillId="0" borderId="3" xfId="1" applyFont="1" applyBorder="1" applyAlignment="1">
      <alignment horizontal="center" vertical="top"/>
    </xf>
    <xf numFmtId="49" fontId="10" fillId="0" borderId="3" xfId="1" applyNumberFormat="1" applyFont="1" applyBorder="1" applyAlignment="1">
      <alignment horizontal="left" vertical="top"/>
    </xf>
    <xf numFmtId="49" fontId="10" fillId="0" borderId="3" xfId="1" applyNumberFormat="1" applyFont="1" applyBorder="1" applyAlignment="1">
      <alignment horizontal="center" shrinkToFit="1"/>
    </xf>
    <xf numFmtId="0" fontId="13" fillId="0" borderId="16" xfId="1" applyFont="1" applyBorder="1" applyAlignment="1">
      <alignment vertical="top" wrapText="1"/>
    </xf>
    <xf numFmtId="49" fontId="13" fillId="0" borderId="3" xfId="1" applyNumberFormat="1" applyFont="1" applyBorder="1" applyAlignment="1">
      <alignment horizontal="left" vertical="top"/>
    </xf>
    <xf numFmtId="0" fontId="12" fillId="0" borderId="3" xfId="0" applyFont="1" applyBorder="1"/>
    <xf numFmtId="49" fontId="5" fillId="0" borderId="16" xfId="1" applyNumberFormat="1" applyFont="1" applyBorder="1" applyAlignment="1">
      <alignment horizontal="left" vertical="top"/>
    </xf>
    <xf numFmtId="0" fontId="5" fillId="0" borderId="16" xfId="1" applyFont="1" applyBorder="1" applyAlignment="1">
      <alignment vertical="top" wrapText="1"/>
    </xf>
    <xf numFmtId="49" fontId="14" fillId="0" borderId="16" xfId="1" applyNumberFormat="1" applyFont="1" applyBorder="1" applyAlignment="1">
      <alignment horizontal="center" shrinkToFit="1"/>
    </xf>
    <xf numFmtId="3" fontId="9" fillId="0" borderId="0" xfId="1" applyNumberFormat="1" applyFont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3" fontId="10" fillId="0" borderId="16" xfId="1" applyNumberFormat="1" applyFont="1" applyBorder="1" applyAlignment="1">
      <alignment horizontal="center" vertical="center"/>
    </xf>
    <xf numFmtId="3" fontId="10" fillId="0" borderId="3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1" fillId="0" borderId="3" xfId="1" applyNumberFormat="1" applyFont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6" fillId="0" borderId="0" xfId="1" applyNumberFormat="1" applyAlignment="1">
      <alignment horizontal="center" vertical="center"/>
    </xf>
    <xf numFmtId="3" fontId="14" fillId="0" borderId="16" xfId="1" applyNumberFormat="1" applyFont="1" applyBorder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0" fontId="15" fillId="0" borderId="0" xfId="1" applyFont="1"/>
    <xf numFmtId="3" fontId="4" fillId="3" borderId="1" xfId="1" applyNumberFormat="1" applyFont="1" applyFill="1" applyBorder="1" applyAlignment="1">
      <alignment horizontal="center" vertical="center"/>
    </xf>
    <xf numFmtId="3" fontId="15" fillId="0" borderId="0" xfId="1" applyNumberFormat="1" applyFont="1" applyAlignment="1">
      <alignment horizontal="center" vertical="center"/>
    </xf>
    <xf numFmtId="0" fontId="14" fillId="0" borderId="3" xfId="1" applyFont="1" applyBorder="1" applyAlignment="1">
      <alignment vertical="top"/>
    </xf>
    <xf numFmtId="3" fontId="6" fillId="0" borderId="3" xfId="1" applyNumberFormat="1" applyBorder="1" applyAlignment="1">
      <alignment horizontal="center" vertical="center"/>
    </xf>
    <xf numFmtId="0" fontId="2" fillId="0" borderId="3" xfId="0" applyFont="1" applyBorder="1"/>
    <xf numFmtId="3" fontId="6" fillId="0" borderId="16" xfId="1" applyNumberFormat="1" applyBorder="1" applyAlignment="1">
      <alignment horizontal="center" vertical="center"/>
    </xf>
    <xf numFmtId="0" fontId="7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10" xfId="1" applyNumberFormat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3" xfId="1" applyFont="1" applyBorder="1" applyAlignment="1">
      <alignment horizontal="center" shrinkToFit="1"/>
    </xf>
    <xf numFmtId="0" fontId="2" fillId="0" borderId="12" xfId="1" applyFont="1" applyBorder="1" applyAlignment="1">
      <alignment horizontal="center" shrinkToFit="1"/>
    </xf>
    <xf numFmtId="0" fontId="2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L105"/>
  <sheetViews>
    <sheetView showGridLines="0" showZeros="0" tabSelected="1" topLeftCell="A66" zoomScaleNormal="100" workbookViewId="0">
      <selection activeCell="F101" sqref="F101"/>
    </sheetView>
  </sheetViews>
  <sheetFormatPr defaultColWidth="9.140625" defaultRowHeight="12.75" x14ac:dyDescent="0.2"/>
  <cols>
    <col min="1" max="1" width="4.42578125" style="3" customWidth="1"/>
    <col min="2" max="2" width="15.140625" style="3" customWidth="1"/>
    <col min="3" max="3" width="54.42578125" style="3" customWidth="1"/>
    <col min="4" max="4" width="5.5703125" style="3" customWidth="1"/>
    <col min="5" max="5" width="6.7109375" style="46" customWidth="1"/>
    <col min="6" max="6" width="7.5703125" style="40" customWidth="1"/>
    <col min="7" max="7" width="16.42578125" style="46" customWidth="1"/>
    <col min="8" max="8" width="2.7109375" style="3" customWidth="1"/>
    <col min="9" max="16384" width="9.140625" style="3"/>
  </cols>
  <sheetData>
    <row r="1" spans="1:7" ht="15.75" x14ac:dyDescent="0.25">
      <c r="A1" s="58" t="s">
        <v>2</v>
      </c>
      <c r="B1" s="58"/>
      <c r="C1" s="58"/>
      <c r="D1" s="58"/>
      <c r="E1" s="58"/>
      <c r="F1" s="58"/>
      <c r="G1" s="58"/>
    </row>
    <row r="2" spans="1:7" ht="14.25" customHeight="1" thickBot="1" x14ac:dyDescent="0.25">
      <c r="A2" s="4"/>
      <c r="B2" s="5"/>
      <c r="C2" s="6"/>
      <c r="D2" s="6"/>
      <c r="E2" s="34"/>
      <c r="F2" s="34"/>
      <c r="G2" s="34"/>
    </row>
    <row r="3" spans="1:7" ht="13.5" thickTop="1" x14ac:dyDescent="0.2">
      <c r="A3" s="59" t="s">
        <v>0</v>
      </c>
      <c r="B3" s="60"/>
      <c r="C3" s="1" t="s">
        <v>110</v>
      </c>
      <c r="D3" s="7"/>
      <c r="E3" s="48" t="s">
        <v>3</v>
      </c>
      <c r="F3" s="35"/>
      <c r="G3" s="43"/>
    </row>
    <row r="4" spans="1:7" ht="13.5" thickBot="1" x14ac:dyDescent="0.25">
      <c r="A4" s="61" t="s">
        <v>1</v>
      </c>
      <c r="B4" s="62"/>
      <c r="C4" s="2" t="s">
        <v>154</v>
      </c>
      <c r="D4" s="8"/>
      <c r="E4" s="63" t="s">
        <v>102</v>
      </c>
      <c r="F4" s="64"/>
      <c r="G4" s="65"/>
    </row>
    <row r="5" spans="1:7" ht="13.5" thickTop="1" x14ac:dyDescent="0.2">
      <c r="A5" s="9"/>
      <c r="B5" s="4"/>
      <c r="C5" s="4"/>
      <c r="D5" s="4"/>
      <c r="E5" s="36"/>
      <c r="F5" s="36"/>
      <c r="G5" s="36"/>
    </row>
    <row r="6" spans="1:7" x14ac:dyDescent="0.2">
      <c r="A6" s="10" t="s">
        <v>4</v>
      </c>
      <c r="B6" s="11" t="s">
        <v>5</v>
      </c>
      <c r="C6" s="11" t="s">
        <v>6</v>
      </c>
      <c r="D6" s="11" t="s">
        <v>7</v>
      </c>
      <c r="E6" s="49" t="s">
        <v>8</v>
      </c>
      <c r="F6" s="52" t="s">
        <v>9</v>
      </c>
      <c r="G6" s="42" t="s">
        <v>10</v>
      </c>
    </row>
    <row r="7" spans="1:7" x14ac:dyDescent="0.2">
      <c r="A7" s="12" t="s">
        <v>11</v>
      </c>
      <c r="B7" s="13" t="s">
        <v>12</v>
      </c>
      <c r="C7" s="14" t="s">
        <v>13</v>
      </c>
      <c r="D7" s="15"/>
      <c r="E7" s="37"/>
      <c r="F7" s="37"/>
      <c r="G7" s="44"/>
    </row>
    <row r="8" spans="1:7" x14ac:dyDescent="0.2">
      <c r="A8" s="16"/>
      <c r="B8" s="17" t="s">
        <v>12</v>
      </c>
      <c r="C8" s="18" t="s">
        <v>15</v>
      </c>
      <c r="D8" s="19" t="s">
        <v>16</v>
      </c>
      <c r="E8" s="38">
        <v>25</v>
      </c>
      <c r="F8" s="38"/>
      <c r="G8" s="38">
        <f>E8*F8</f>
        <v>0</v>
      </c>
    </row>
    <row r="9" spans="1:7" x14ac:dyDescent="0.2">
      <c r="A9" s="20"/>
      <c r="B9" s="21" t="s">
        <v>14</v>
      </c>
      <c r="C9" s="22" t="str">
        <f>CONCATENATE(B7," ",C7)</f>
        <v>1 Zemní práce</v>
      </c>
      <c r="D9" s="23"/>
      <c r="E9" s="50"/>
      <c r="F9" s="45">
        <f>SUM(F7:F8)</f>
        <v>0</v>
      </c>
      <c r="G9" s="45">
        <f>SUM(G7:G8)</f>
        <v>0</v>
      </c>
    </row>
    <row r="10" spans="1:7" x14ac:dyDescent="0.2">
      <c r="A10" s="12" t="s">
        <v>11</v>
      </c>
      <c r="B10" s="13" t="s">
        <v>17</v>
      </c>
      <c r="C10" s="14" t="s">
        <v>18</v>
      </c>
      <c r="D10" s="15"/>
      <c r="E10" s="37"/>
      <c r="F10" s="37"/>
      <c r="G10" s="44"/>
    </row>
    <row r="11" spans="1:7" x14ac:dyDescent="0.2">
      <c r="A11" s="16"/>
      <c r="B11" s="17" t="s">
        <v>20</v>
      </c>
      <c r="C11" s="18" t="s">
        <v>21</v>
      </c>
      <c r="D11" s="19" t="s">
        <v>19</v>
      </c>
      <c r="E11" s="38">
        <v>70</v>
      </c>
      <c r="F11" s="38"/>
      <c r="G11" s="38">
        <f t="shared" ref="G11:G17" si="0">E11*F11</f>
        <v>0</v>
      </c>
    </row>
    <row r="12" spans="1:7" x14ac:dyDescent="0.2">
      <c r="A12" s="16"/>
      <c r="B12" s="17" t="s">
        <v>22</v>
      </c>
      <c r="C12" s="18" t="s">
        <v>23</v>
      </c>
      <c r="D12" s="19" t="s">
        <v>19</v>
      </c>
      <c r="E12" s="38">
        <v>28</v>
      </c>
      <c r="F12" s="38"/>
      <c r="G12" s="38">
        <f t="shared" si="0"/>
        <v>0</v>
      </c>
    </row>
    <row r="13" spans="1:7" x14ac:dyDescent="0.2">
      <c r="A13" s="16"/>
      <c r="B13" s="17" t="s">
        <v>24</v>
      </c>
      <c r="C13" s="18" t="s">
        <v>25</v>
      </c>
      <c r="D13" s="19" t="s">
        <v>19</v>
      </c>
      <c r="E13" s="38">
        <v>8</v>
      </c>
      <c r="F13" s="38"/>
      <c r="G13" s="38">
        <f t="shared" si="0"/>
        <v>0</v>
      </c>
    </row>
    <row r="14" spans="1:7" x14ac:dyDescent="0.2">
      <c r="A14" s="16"/>
      <c r="B14" s="17" t="s">
        <v>26</v>
      </c>
      <c r="C14" s="18" t="s">
        <v>27</v>
      </c>
      <c r="D14" s="19" t="s">
        <v>19</v>
      </c>
      <c r="E14" s="38">
        <v>2</v>
      </c>
      <c r="F14" s="38"/>
      <c r="G14" s="38">
        <f t="shared" si="0"/>
        <v>0</v>
      </c>
    </row>
    <row r="15" spans="1:7" x14ac:dyDescent="0.2">
      <c r="A15" s="16"/>
      <c r="B15" s="17" t="s">
        <v>28</v>
      </c>
      <c r="C15" s="18" t="s">
        <v>29</v>
      </c>
      <c r="D15" s="19" t="s">
        <v>19</v>
      </c>
      <c r="E15" s="38">
        <v>20</v>
      </c>
      <c r="F15" s="38"/>
      <c r="G15" s="38">
        <f t="shared" si="0"/>
        <v>0</v>
      </c>
    </row>
    <row r="16" spans="1:7" x14ac:dyDescent="0.2">
      <c r="A16" s="16"/>
      <c r="B16" s="17" t="s">
        <v>30</v>
      </c>
      <c r="C16" s="18" t="s">
        <v>31</v>
      </c>
      <c r="D16" s="19" t="s">
        <v>19</v>
      </c>
      <c r="E16" s="38">
        <v>18</v>
      </c>
      <c r="F16" s="38"/>
      <c r="G16" s="38">
        <f t="shared" si="0"/>
        <v>0</v>
      </c>
    </row>
    <row r="17" spans="1:7" x14ac:dyDescent="0.2">
      <c r="A17" s="16"/>
      <c r="B17" s="17" t="s">
        <v>111</v>
      </c>
      <c r="C17" s="18" t="s">
        <v>112</v>
      </c>
      <c r="D17" s="19" t="s">
        <v>19</v>
      </c>
      <c r="E17" s="38">
        <v>15</v>
      </c>
      <c r="F17" s="38"/>
      <c r="G17" s="38">
        <f t="shared" si="0"/>
        <v>0</v>
      </c>
    </row>
    <row r="18" spans="1:7" x14ac:dyDescent="0.2">
      <c r="A18" s="20"/>
      <c r="B18" s="21" t="s">
        <v>14</v>
      </c>
      <c r="C18" s="22" t="str">
        <f>CONCATENATE(B10," ",C10)</f>
        <v>713 Izolace tepelné</v>
      </c>
      <c r="D18" s="23"/>
      <c r="E18" s="50"/>
      <c r="F18" s="50"/>
      <c r="G18" s="45">
        <f>SUM(G10:G17)</f>
        <v>0</v>
      </c>
    </row>
    <row r="19" spans="1:7" x14ac:dyDescent="0.2">
      <c r="A19" s="12" t="s">
        <v>11</v>
      </c>
      <c r="B19" s="13" t="s">
        <v>32</v>
      </c>
      <c r="C19" s="14" t="s">
        <v>33</v>
      </c>
      <c r="D19" s="15"/>
      <c r="E19" s="37"/>
      <c r="F19" s="37"/>
      <c r="G19" s="44"/>
    </row>
    <row r="20" spans="1:7" x14ac:dyDescent="0.2">
      <c r="A20" s="16"/>
      <c r="B20" s="17" t="s">
        <v>35</v>
      </c>
      <c r="C20" s="18" t="s">
        <v>36</v>
      </c>
      <c r="D20" s="19" t="s">
        <v>34</v>
      </c>
      <c r="E20" s="38">
        <v>20</v>
      </c>
      <c r="F20" s="38"/>
      <c r="G20" s="38">
        <f t="shared" ref="G20:G22" si="1">E20*F20</f>
        <v>0</v>
      </c>
    </row>
    <row r="21" spans="1:7" x14ac:dyDescent="0.2">
      <c r="A21" s="16"/>
      <c r="B21" s="17" t="s">
        <v>37</v>
      </c>
      <c r="C21" s="18" t="s">
        <v>38</v>
      </c>
      <c r="D21" s="19" t="s">
        <v>34</v>
      </c>
      <c r="E21" s="38">
        <v>10</v>
      </c>
      <c r="F21" s="38"/>
      <c r="G21" s="38">
        <f t="shared" si="1"/>
        <v>0</v>
      </c>
    </row>
    <row r="22" spans="1:7" x14ac:dyDescent="0.2">
      <c r="A22" s="16"/>
      <c r="B22" s="17" t="s">
        <v>113</v>
      </c>
      <c r="C22" s="18" t="s">
        <v>114</v>
      </c>
      <c r="D22" s="19" t="s">
        <v>34</v>
      </c>
      <c r="E22" s="38">
        <v>5</v>
      </c>
      <c r="F22" s="38"/>
      <c r="G22" s="38">
        <f t="shared" si="1"/>
        <v>0</v>
      </c>
    </row>
    <row r="23" spans="1:7" x14ac:dyDescent="0.2">
      <c r="A23" s="16"/>
      <c r="B23" s="17" t="s">
        <v>39</v>
      </c>
      <c r="C23" s="18" t="s">
        <v>40</v>
      </c>
      <c r="D23" s="19" t="s">
        <v>34</v>
      </c>
      <c r="E23" s="38">
        <v>25</v>
      </c>
      <c r="F23" s="38"/>
      <c r="G23" s="38">
        <f t="shared" ref="G23:G28" si="2">E23*F23</f>
        <v>0</v>
      </c>
    </row>
    <row r="24" spans="1:7" x14ac:dyDescent="0.2">
      <c r="A24" s="16"/>
      <c r="B24" s="17" t="s">
        <v>41</v>
      </c>
      <c r="C24" s="18" t="s">
        <v>42</v>
      </c>
      <c r="D24" s="19" t="s">
        <v>34</v>
      </c>
      <c r="E24" s="38">
        <v>20</v>
      </c>
      <c r="F24" s="38"/>
      <c r="G24" s="38">
        <f t="shared" si="2"/>
        <v>0</v>
      </c>
    </row>
    <row r="25" spans="1:7" x14ac:dyDescent="0.2">
      <c r="A25" s="16"/>
      <c r="B25" s="17" t="s">
        <v>49</v>
      </c>
      <c r="C25" s="18" t="s">
        <v>50</v>
      </c>
      <c r="D25" s="19" t="s">
        <v>34</v>
      </c>
      <c r="E25" s="38">
        <f>SUM(E23:E24)</f>
        <v>45</v>
      </c>
      <c r="F25" s="38"/>
      <c r="G25" s="38">
        <f>E25*F25</f>
        <v>0</v>
      </c>
    </row>
    <row r="26" spans="1:7" x14ac:dyDescent="0.2">
      <c r="A26" s="16"/>
      <c r="B26" s="17" t="s">
        <v>43</v>
      </c>
      <c r="C26" s="18" t="s">
        <v>44</v>
      </c>
      <c r="D26" s="19" t="s">
        <v>45</v>
      </c>
      <c r="E26" s="38">
        <v>9</v>
      </c>
      <c r="F26" s="38"/>
      <c r="G26" s="38">
        <f t="shared" si="2"/>
        <v>0</v>
      </c>
    </row>
    <row r="27" spans="1:7" x14ac:dyDescent="0.2">
      <c r="A27" s="16"/>
      <c r="B27" s="17" t="s">
        <v>46</v>
      </c>
      <c r="C27" s="18" t="s">
        <v>47</v>
      </c>
      <c r="D27" s="19" t="s">
        <v>45</v>
      </c>
      <c r="E27" s="38">
        <v>6</v>
      </c>
      <c r="F27" s="38"/>
      <c r="G27" s="38">
        <f t="shared" si="2"/>
        <v>0</v>
      </c>
    </row>
    <row r="28" spans="1:7" x14ac:dyDescent="0.2">
      <c r="A28" s="16"/>
      <c r="B28" s="17" t="s">
        <v>48</v>
      </c>
      <c r="C28" s="18" t="s">
        <v>115</v>
      </c>
      <c r="D28" s="19" t="s">
        <v>45</v>
      </c>
      <c r="E28" s="38">
        <v>1</v>
      </c>
      <c r="F28" s="38"/>
      <c r="G28" s="38">
        <f t="shared" si="2"/>
        <v>0</v>
      </c>
    </row>
    <row r="29" spans="1:7" x14ac:dyDescent="0.2">
      <c r="A29" s="16"/>
      <c r="B29" s="17"/>
      <c r="C29" s="18" t="s">
        <v>116</v>
      </c>
      <c r="D29" s="19" t="s">
        <v>45</v>
      </c>
      <c r="E29" s="38">
        <v>1</v>
      </c>
      <c r="F29" s="38"/>
      <c r="G29" s="38">
        <f t="shared" ref="G29:G30" si="3">E29*F29</f>
        <v>0</v>
      </c>
    </row>
    <row r="30" spans="1:7" x14ac:dyDescent="0.2">
      <c r="A30" s="16"/>
      <c r="B30" s="26"/>
      <c r="C30" s="24" t="s">
        <v>117</v>
      </c>
      <c r="D30" s="27" t="s">
        <v>51</v>
      </c>
      <c r="E30" s="39">
        <v>1</v>
      </c>
      <c r="F30" s="39"/>
      <c r="G30" s="39">
        <f t="shared" si="3"/>
        <v>0</v>
      </c>
    </row>
    <row r="31" spans="1:7" x14ac:dyDescent="0.2">
      <c r="A31" s="20"/>
      <c r="B31" s="21" t="s">
        <v>14</v>
      </c>
      <c r="C31" s="22" t="str">
        <f>CONCATENATE(B19," ",C19)</f>
        <v>721 Vnitřní kanalizace</v>
      </c>
      <c r="D31" s="23"/>
      <c r="E31" s="50"/>
      <c r="F31" s="50"/>
      <c r="G31" s="45">
        <f>SUM(G19:G30)</f>
        <v>0</v>
      </c>
    </row>
    <row r="32" spans="1:7" x14ac:dyDescent="0.2">
      <c r="A32" s="12" t="s">
        <v>11</v>
      </c>
      <c r="B32" s="13" t="s">
        <v>55</v>
      </c>
      <c r="C32" s="14" t="s">
        <v>56</v>
      </c>
      <c r="D32" s="15"/>
      <c r="E32" s="37"/>
      <c r="F32" s="37"/>
      <c r="G32" s="44"/>
    </row>
    <row r="33" spans="1:7" x14ac:dyDescent="0.2">
      <c r="A33" s="16"/>
      <c r="B33" s="17" t="s">
        <v>53</v>
      </c>
      <c r="C33" s="18" t="s">
        <v>106</v>
      </c>
      <c r="D33" s="19" t="s">
        <v>19</v>
      </c>
      <c r="E33" s="38">
        <v>98</v>
      </c>
      <c r="F33" s="38"/>
      <c r="G33" s="38">
        <f t="shared" ref="G33:G50" si="4">E33*F33</f>
        <v>0</v>
      </c>
    </row>
    <row r="34" spans="1:7" x14ac:dyDescent="0.2">
      <c r="A34" s="16"/>
      <c r="B34" s="17" t="s">
        <v>53</v>
      </c>
      <c r="C34" s="18" t="s">
        <v>107</v>
      </c>
      <c r="D34" s="19" t="s">
        <v>19</v>
      </c>
      <c r="E34" s="38">
        <v>10</v>
      </c>
      <c r="F34" s="38"/>
      <c r="G34" s="38">
        <f>E34*F34</f>
        <v>0</v>
      </c>
    </row>
    <row r="35" spans="1:7" x14ac:dyDescent="0.2">
      <c r="A35" s="16"/>
      <c r="B35" s="17" t="s">
        <v>53</v>
      </c>
      <c r="C35" s="18" t="s">
        <v>108</v>
      </c>
      <c r="D35" s="19" t="s">
        <v>19</v>
      </c>
      <c r="E35" s="38">
        <v>38</v>
      </c>
      <c r="F35" s="38"/>
      <c r="G35" s="38">
        <f>E35*F35</f>
        <v>0</v>
      </c>
    </row>
    <row r="36" spans="1:7" x14ac:dyDescent="0.2">
      <c r="A36" s="16"/>
      <c r="B36" s="17" t="s">
        <v>53</v>
      </c>
      <c r="C36" s="18" t="s">
        <v>109</v>
      </c>
      <c r="D36" s="19" t="s">
        <v>19</v>
      </c>
      <c r="E36" s="38">
        <v>15</v>
      </c>
      <c r="F36" s="38"/>
      <c r="G36" s="38">
        <f t="shared" ref="G36:G38" si="5">E36*F36</f>
        <v>0</v>
      </c>
    </row>
    <row r="37" spans="1:7" x14ac:dyDescent="0.2">
      <c r="A37" s="16"/>
      <c r="B37" s="17" t="s">
        <v>63</v>
      </c>
      <c r="C37" s="18" t="s">
        <v>64</v>
      </c>
      <c r="D37" s="19" t="s">
        <v>34</v>
      </c>
      <c r="E37" s="38">
        <f>SUM(E33:E36)</f>
        <v>161</v>
      </c>
      <c r="F37" s="38"/>
      <c r="G37" s="38">
        <f t="shared" si="5"/>
        <v>0</v>
      </c>
    </row>
    <row r="38" spans="1:7" x14ac:dyDescent="0.2">
      <c r="A38" s="16"/>
      <c r="B38" s="17" t="s">
        <v>65</v>
      </c>
      <c r="C38" s="18" t="s">
        <v>66</v>
      </c>
      <c r="D38" s="19" t="s">
        <v>34</v>
      </c>
      <c r="E38" s="38">
        <f>E37</f>
        <v>161</v>
      </c>
      <c r="F38" s="38"/>
      <c r="G38" s="38">
        <f t="shared" si="5"/>
        <v>0</v>
      </c>
    </row>
    <row r="39" spans="1:7" x14ac:dyDescent="0.2">
      <c r="A39" s="16"/>
      <c r="B39" s="17" t="s">
        <v>57</v>
      </c>
      <c r="C39" s="18" t="s">
        <v>58</v>
      </c>
      <c r="D39" s="19" t="s">
        <v>45</v>
      </c>
      <c r="E39" s="38">
        <v>24</v>
      </c>
      <c r="F39" s="38"/>
      <c r="G39" s="38">
        <f t="shared" si="4"/>
        <v>0</v>
      </c>
    </row>
    <row r="40" spans="1:7" x14ac:dyDescent="0.2">
      <c r="A40" s="16"/>
      <c r="B40" s="17" t="s">
        <v>59</v>
      </c>
      <c r="C40" s="18" t="s">
        <v>60</v>
      </c>
      <c r="D40" s="19" t="s">
        <v>45</v>
      </c>
      <c r="E40" s="38">
        <v>2</v>
      </c>
      <c r="F40" s="38"/>
      <c r="G40" s="38">
        <f t="shared" si="4"/>
        <v>0</v>
      </c>
    </row>
    <row r="41" spans="1:7" x14ac:dyDescent="0.2">
      <c r="A41" s="16"/>
      <c r="B41" s="17" t="s">
        <v>61</v>
      </c>
      <c r="C41" s="18" t="s">
        <v>62</v>
      </c>
      <c r="D41" s="19" t="s">
        <v>45</v>
      </c>
      <c r="E41" s="38">
        <v>2</v>
      </c>
      <c r="F41" s="38"/>
      <c r="G41" s="38">
        <f t="shared" si="4"/>
        <v>0</v>
      </c>
    </row>
    <row r="42" spans="1:7" x14ac:dyDescent="0.2">
      <c r="A42" s="16"/>
      <c r="B42" s="17" t="s">
        <v>118</v>
      </c>
      <c r="C42" s="18" t="s">
        <v>119</v>
      </c>
      <c r="D42" s="19" t="s">
        <v>45</v>
      </c>
      <c r="E42" s="38">
        <v>2</v>
      </c>
      <c r="F42" s="38"/>
      <c r="G42" s="38">
        <f t="shared" si="4"/>
        <v>0</v>
      </c>
    </row>
    <row r="43" spans="1:7" x14ac:dyDescent="0.2">
      <c r="A43" s="16"/>
      <c r="B43" s="17" t="s">
        <v>120</v>
      </c>
      <c r="C43" s="18" t="s">
        <v>121</v>
      </c>
      <c r="D43" s="19" t="s">
        <v>45</v>
      </c>
      <c r="E43" s="38">
        <v>1</v>
      </c>
      <c r="F43" s="38"/>
      <c r="G43" s="38">
        <f t="shared" si="4"/>
        <v>0</v>
      </c>
    </row>
    <row r="44" spans="1:7" x14ac:dyDescent="0.2">
      <c r="A44" s="16"/>
      <c r="B44" s="26" t="s">
        <v>122</v>
      </c>
      <c r="C44" s="54" t="s">
        <v>123</v>
      </c>
      <c r="D44" s="19" t="s">
        <v>45</v>
      </c>
      <c r="E44" s="55">
        <v>1</v>
      </c>
      <c r="F44" s="38"/>
      <c r="G44" s="55">
        <f t="shared" si="4"/>
        <v>0</v>
      </c>
    </row>
    <row r="45" spans="1:7" x14ac:dyDescent="0.2">
      <c r="A45" s="16"/>
      <c r="B45" s="17" t="s">
        <v>124</v>
      </c>
      <c r="C45" s="18" t="s">
        <v>125</v>
      </c>
      <c r="D45" s="19" t="s">
        <v>45</v>
      </c>
      <c r="E45" s="38">
        <v>1</v>
      </c>
      <c r="F45" s="38"/>
      <c r="G45" s="38">
        <f t="shared" si="4"/>
        <v>0</v>
      </c>
    </row>
    <row r="46" spans="1:7" x14ac:dyDescent="0.2">
      <c r="A46" s="16"/>
      <c r="B46" s="17" t="s">
        <v>126</v>
      </c>
      <c r="C46" s="18" t="s">
        <v>127</v>
      </c>
      <c r="D46" s="19" t="s">
        <v>45</v>
      </c>
      <c r="E46" s="38">
        <v>1</v>
      </c>
      <c r="F46" s="38"/>
      <c r="G46" s="38">
        <f t="shared" si="4"/>
        <v>0</v>
      </c>
    </row>
    <row r="47" spans="1:7" x14ac:dyDescent="0.2">
      <c r="A47" s="16"/>
      <c r="B47" s="17" t="s">
        <v>53</v>
      </c>
      <c r="C47" s="18" t="s">
        <v>128</v>
      </c>
      <c r="D47" s="19" t="s">
        <v>51</v>
      </c>
      <c r="E47" s="38">
        <v>1</v>
      </c>
      <c r="F47" s="38"/>
      <c r="G47" s="38">
        <f t="shared" si="4"/>
        <v>0</v>
      </c>
    </row>
    <row r="48" spans="1:7" x14ac:dyDescent="0.2">
      <c r="A48" s="16"/>
      <c r="B48" s="17"/>
      <c r="C48" s="18" t="s">
        <v>129</v>
      </c>
      <c r="D48" s="19" t="s">
        <v>52</v>
      </c>
      <c r="E48" s="38">
        <v>1</v>
      </c>
      <c r="F48" s="38"/>
      <c r="G48" s="38">
        <f t="shared" si="4"/>
        <v>0</v>
      </c>
    </row>
    <row r="49" spans="1:7" x14ac:dyDescent="0.2">
      <c r="A49" s="16"/>
      <c r="B49" s="17"/>
      <c r="C49" s="18" t="s">
        <v>130</v>
      </c>
      <c r="D49" s="19" t="s">
        <v>52</v>
      </c>
      <c r="E49" s="38">
        <v>1</v>
      </c>
      <c r="F49" s="38"/>
      <c r="G49" s="38">
        <f t="shared" si="4"/>
        <v>0</v>
      </c>
    </row>
    <row r="50" spans="1:7" x14ac:dyDescent="0.2">
      <c r="A50" s="16"/>
      <c r="B50" s="17"/>
      <c r="C50" s="18" t="s">
        <v>131</v>
      </c>
      <c r="D50" s="19" t="s">
        <v>132</v>
      </c>
      <c r="E50" s="38">
        <v>1</v>
      </c>
      <c r="F50" s="38"/>
      <c r="G50" s="38">
        <f t="shared" si="4"/>
        <v>0</v>
      </c>
    </row>
    <row r="51" spans="1:7" x14ac:dyDescent="0.2">
      <c r="A51" s="20"/>
      <c r="B51" s="21" t="s">
        <v>14</v>
      </c>
      <c r="C51" s="22" t="str">
        <f>CONCATENATE(B32," ",C32)</f>
        <v>722 Vnitřní vodovod</v>
      </c>
      <c r="D51" s="23"/>
      <c r="E51" s="50"/>
      <c r="F51" s="50"/>
      <c r="G51" s="45">
        <f>SUM(G32:G50)</f>
        <v>0</v>
      </c>
    </row>
    <row r="52" spans="1:7" x14ac:dyDescent="0.2">
      <c r="A52" s="12" t="s">
        <v>11</v>
      </c>
      <c r="B52" s="13" t="s">
        <v>67</v>
      </c>
      <c r="C52" s="14" t="s">
        <v>133</v>
      </c>
      <c r="D52" s="15"/>
      <c r="E52" s="37"/>
      <c r="F52" s="37"/>
      <c r="G52" s="44"/>
    </row>
    <row r="53" spans="1:7" x14ac:dyDescent="0.2">
      <c r="A53" s="16"/>
      <c r="B53" s="17" t="s">
        <v>70</v>
      </c>
      <c r="C53" s="18" t="s">
        <v>134</v>
      </c>
      <c r="D53" s="19" t="s">
        <v>68</v>
      </c>
      <c r="E53" s="38">
        <v>8</v>
      </c>
      <c r="F53" s="38"/>
      <c r="G53" s="38">
        <f t="shared" ref="G53:G55" si="6">E53*F53</f>
        <v>0</v>
      </c>
    </row>
    <row r="54" spans="1:7" x14ac:dyDescent="0.2">
      <c r="A54" s="16"/>
      <c r="B54" s="17" t="s">
        <v>71</v>
      </c>
      <c r="C54" s="18" t="s">
        <v>72</v>
      </c>
      <c r="D54" s="19" t="s">
        <v>68</v>
      </c>
      <c r="E54" s="38">
        <v>2</v>
      </c>
      <c r="F54" s="38"/>
      <c r="G54" s="38">
        <f t="shared" si="6"/>
        <v>0</v>
      </c>
    </row>
    <row r="55" spans="1:7" x14ac:dyDescent="0.2">
      <c r="A55" s="16"/>
      <c r="B55" s="17" t="s">
        <v>74</v>
      </c>
      <c r="C55" s="18" t="s">
        <v>75</v>
      </c>
      <c r="D55" s="19" t="s">
        <v>45</v>
      </c>
      <c r="E55" s="38">
        <v>1</v>
      </c>
      <c r="F55" s="38"/>
      <c r="G55" s="38">
        <f t="shared" si="6"/>
        <v>0</v>
      </c>
    </row>
    <row r="56" spans="1:7" x14ac:dyDescent="0.2">
      <c r="A56" s="16"/>
      <c r="B56" s="17"/>
      <c r="C56" s="18"/>
      <c r="D56" s="19"/>
      <c r="E56" s="38"/>
      <c r="F56" s="38"/>
      <c r="G56" s="38"/>
    </row>
    <row r="57" spans="1:7" x14ac:dyDescent="0.2">
      <c r="A57" s="16" t="s">
        <v>137</v>
      </c>
      <c r="B57" s="29" t="s">
        <v>90</v>
      </c>
      <c r="C57" s="56" t="s">
        <v>135</v>
      </c>
      <c r="D57" s="19" t="s">
        <v>54</v>
      </c>
      <c r="E57" s="55">
        <v>1</v>
      </c>
      <c r="F57" s="38"/>
      <c r="G57" s="38">
        <f>E57*F57</f>
        <v>0</v>
      </c>
    </row>
    <row r="58" spans="1:7" x14ac:dyDescent="0.2">
      <c r="A58" s="16" t="s">
        <v>137</v>
      </c>
      <c r="B58" s="31"/>
      <c r="C58" s="32" t="s">
        <v>136</v>
      </c>
      <c r="D58" s="33"/>
      <c r="E58" s="47"/>
      <c r="F58" s="41"/>
      <c r="G58" s="47"/>
    </row>
    <row r="59" spans="1:7" x14ac:dyDescent="0.2">
      <c r="A59" s="16" t="s">
        <v>137</v>
      </c>
      <c r="B59" s="28" t="s">
        <v>91</v>
      </c>
      <c r="C59" s="18" t="s">
        <v>103</v>
      </c>
      <c r="D59" s="19" t="s">
        <v>51</v>
      </c>
      <c r="E59" s="55">
        <v>1</v>
      </c>
      <c r="F59" s="38"/>
      <c r="G59" s="38">
        <f>E59*F59</f>
        <v>0</v>
      </c>
    </row>
    <row r="60" spans="1:7" x14ac:dyDescent="0.2">
      <c r="A60" s="16" t="s">
        <v>137</v>
      </c>
      <c r="B60" s="28" t="s">
        <v>91</v>
      </c>
      <c r="C60" s="24" t="s">
        <v>101</v>
      </c>
      <c r="D60" s="19" t="s">
        <v>51</v>
      </c>
      <c r="E60" s="55">
        <v>1</v>
      </c>
      <c r="F60" s="38"/>
      <c r="G60" s="38">
        <f>E60*F60</f>
        <v>0</v>
      </c>
    </row>
    <row r="61" spans="1:7" x14ac:dyDescent="0.2">
      <c r="A61" s="16"/>
      <c r="B61" s="28"/>
      <c r="C61" s="18"/>
      <c r="D61" s="19"/>
      <c r="E61" s="57"/>
      <c r="F61" s="38"/>
      <c r="G61" s="38"/>
    </row>
    <row r="62" spans="1:7" x14ac:dyDescent="0.2">
      <c r="A62" s="16" t="s">
        <v>138</v>
      </c>
      <c r="B62" s="29" t="s">
        <v>90</v>
      </c>
      <c r="C62" s="56" t="s">
        <v>135</v>
      </c>
      <c r="D62" s="19" t="s">
        <v>54</v>
      </c>
      <c r="E62" s="55">
        <v>1</v>
      </c>
      <c r="F62" s="38"/>
      <c r="G62" s="38">
        <f>E62*F62</f>
        <v>0</v>
      </c>
    </row>
    <row r="63" spans="1:7" x14ac:dyDescent="0.2">
      <c r="A63" s="16" t="s">
        <v>138</v>
      </c>
      <c r="B63" s="28" t="s">
        <v>91</v>
      </c>
      <c r="C63" s="32" t="s">
        <v>139</v>
      </c>
      <c r="D63" s="19" t="s">
        <v>51</v>
      </c>
      <c r="E63" s="55">
        <v>1</v>
      </c>
      <c r="F63" s="38"/>
      <c r="G63" s="38">
        <f>E63*F63</f>
        <v>0</v>
      </c>
    </row>
    <row r="64" spans="1:7" x14ac:dyDescent="0.2">
      <c r="A64" s="16" t="s">
        <v>138</v>
      </c>
      <c r="B64" s="28" t="s">
        <v>91</v>
      </c>
      <c r="C64" s="18" t="s">
        <v>103</v>
      </c>
      <c r="D64" s="19" t="s">
        <v>51</v>
      </c>
      <c r="E64" s="55">
        <v>1</v>
      </c>
      <c r="F64" s="38"/>
      <c r="G64" s="38">
        <f>E64*F64</f>
        <v>0</v>
      </c>
    </row>
    <row r="65" spans="1:7" x14ac:dyDescent="0.2">
      <c r="A65" s="16" t="s">
        <v>138</v>
      </c>
      <c r="B65" s="28" t="s">
        <v>91</v>
      </c>
      <c r="C65" s="24" t="s">
        <v>140</v>
      </c>
      <c r="D65" s="19" t="s">
        <v>51</v>
      </c>
      <c r="E65" s="55">
        <v>1</v>
      </c>
      <c r="F65" s="38"/>
      <c r="G65" s="38">
        <f>E65*F65</f>
        <v>0</v>
      </c>
    </row>
    <row r="66" spans="1:7" x14ac:dyDescent="0.2">
      <c r="A66" s="16"/>
      <c r="B66" s="28"/>
      <c r="C66" s="18"/>
      <c r="D66" s="19"/>
      <c r="E66" s="57"/>
      <c r="F66" s="38"/>
      <c r="G66" s="38"/>
    </row>
    <row r="67" spans="1:7" x14ac:dyDescent="0.2">
      <c r="A67" s="16" t="s">
        <v>153</v>
      </c>
      <c r="B67" s="29" t="s">
        <v>90</v>
      </c>
      <c r="C67" s="18" t="s">
        <v>148</v>
      </c>
      <c r="D67" s="19" t="s">
        <v>68</v>
      </c>
      <c r="E67" s="38">
        <v>2</v>
      </c>
      <c r="F67" s="38"/>
      <c r="G67" s="38">
        <f t="shared" ref="G67:G73" si="7">E67*F67</f>
        <v>0</v>
      </c>
    </row>
    <row r="68" spans="1:7" x14ac:dyDescent="0.2">
      <c r="A68" s="16" t="s">
        <v>153</v>
      </c>
      <c r="B68" s="29" t="s">
        <v>90</v>
      </c>
      <c r="C68" s="18" t="s">
        <v>95</v>
      </c>
      <c r="D68" s="19" t="s">
        <v>45</v>
      </c>
      <c r="E68" s="38">
        <v>4</v>
      </c>
      <c r="F68" s="38"/>
      <c r="G68" s="38">
        <f t="shared" si="7"/>
        <v>0</v>
      </c>
    </row>
    <row r="69" spans="1:7" x14ac:dyDescent="0.2">
      <c r="A69" s="16" t="s">
        <v>153</v>
      </c>
      <c r="B69" s="29" t="s">
        <v>90</v>
      </c>
      <c r="C69" s="18" t="s">
        <v>73</v>
      </c>
      <c r="D69" s="19" t="s">
        <v>45</v>
      </c>
      <c r="E69" s="38">
        <v>4</v>
      </c>
      <c r="F69" s="38"/>
      <c r="G69" s="38">
        <f t="shared" si="7"/>
        <v>0</v>
      </c>
    </row>
    <row r="70" spans="1:7" x14ac:dyDescent="0.2">
      <c r="A70" s="16" t="s">
        <v>153</v>
      </c>
      <c r="B70" s="28" t="s">
        <v>91</v>
      </c>
      <c r="C70" s="18" t="s">
        <v>149</v>
      </c>
      <c r="D70" s="19" t="s">
        <v>51</v>
      </c>
      <c r="E70" s="38">
        <v>2</v>
      </c>
      <c r="F70" s="38"/>
      <c r="G70" s="38">
        <f t="shared" si="7"/>
        <v>0</v>
      </c>
    </row>
    <row r="71" spans="1:7" x14ac:dyDescent="0.2">
      <c r="A71" s="16" t="s">
        <v>153</v>
      </c>
      <c r="B71" s="28" t="s">
        <v>91</v>
      </c>
      <c r="C71" s="18" t="s">
        <v>96</v>
      </c>
      <c r="D71" s="19" t="s">
        <v>51</v>
      </c>
      <c r="E71" s="38">
        <v>4</v>
      </c>
      <c r="F71" s="38"/>
      <c r="G71" s="38">
        <f t="shared" si="7"/>
        <v>0</v>
      </c>
    </row>
    <row r="72" spans="1:7" x14ac:dyDescent="0.2">
      <c r="A72" s="16" t="s">
        <v>153</v>
      </c>
      <c r="B72" s="28" t="s">
        <v>91</v>
      </c>
      <c r="C72" s="18" t="s">
        <v>97</v>
      </c>
      <c r="D72" s="19" t="s">
        <v>51</v>
      </c>
      <c r="E72" s="38">
        <v>4</v>
      </c>
      <c r="F72" s="38"/>
      <c r="G72" s="38">
        <f t="shared" si="7"/>
        <v>0</v>
      </c>
    </row>
    <row r="73" spans="1:7" x14ac:dyDescent="0.2">
      <c r="A73" s="16" t="s">
        <v>153</v>
      </c>
      <c r="B73" s="28" t="s">
        <v>91</v>
      </c>
      <c r="C73" s="18" t="s">
        <v>98</v>
      </c>
      <c r="D73" s="19" t="s">
        <v>51</v>
      </c>
      <c r="E73" s="38">
        <v>4</v>
      </c>
      <c r="F73" s="38"/>
      <c r="G73" s="38">
        <f t="shared" si="7"/>
        <v>0</v>
      </c>
    </row>
    <row r="74" spans="1:7" x14ac:dyDescent="0.2">
      <c r="A74" s="16"/>
      <c r="B74" s="17"/>
      <c r="C74" s="18"/>
      <c r="D74" s="19"/>
      <c r="E74" s="38"/>
      <c r="F74" s="38"/>
      <c r="G74" s="38"/>
    </row>
    <row r="75" spans="1:7" x14ac:dyDescent="0.2">
      <c r="A75" s="25" t="s">
        <v>141</v>
      </c>
      <c r="B75" s="29" t="s">
        <v>90</v>
      </c>
      <c r="C75" s="18" t="s">
        <v>142</v>
      </c>
      <c r="D75" s="19" t="s">
        <v>51</v>
      </c>
      <c r="E75" s="38">
        <v>2</v>
      </c>
      <c r="F75" s="38"/>
      <c r="G75" s="38">
        <f t="shared" ref="G75:G78" si="8">E75*F75</f>
        <v>0</v>
      </c>
    </row>
    <row r="76" spans="1:7" x14ac:dyDescent="0.2">
      <c r="A76" s="25" t="s">
        <v>141</v>
      </c>
      <c r="B76" s="28" t="s">
        <v>91</v>
      </c>
      <c r="C76" s="18" t="s">
        <v>92</v>
      </c>
      <c r="D76" s="19" t="s">
        <v>51</v>
      </c>
      <c r="E76" s="38">
        <v>2</v>
      </c>
      <c r="F76" s="38"/>
      <c r="G76" s="38">
        <f t="shared" si="8"/>
        <v>0</v>
      </c>
    </row>
    <row r="77" spans="1:7" x14ac:dyDescent="0.2">
      <c r="A77" s="25" t="s">
        <v>141</v>
      </c>
      <c r="B77" s="28" t="s">
        <v>91</v>
      </c>
      <c r="C77" s="18" t="s">
        <v>143</v>
      </c>
      <c r="D77" s="19" t="s">
        <v>51</v>
      </c>
      <c r="E77" s="38">
        <v>2</v>
      </c>
      <c r="F77" s="38"/>
      <c r="G77" s="38">
        <f t="shared" si="8"/>
        <v>0</v>
      </c>
    </row>
    <row r="78" spans="1:7" x14ac:dyDescent="0.2">
      <c r="A78" s="25" t="s">
        <v>141</v>
      </c>
      <c r="B78" s="28" t="s">
        <v>91</v>
      </c>
      <c r="C78" s="18" t="s">
        <v>150</v>
      </c>
      <c r="D78" s="19" t="s">
        <v>51</v>
      </c>
      <c r="E78" s="38">
        <v>2</v>
      </c>
      <c r="F78" s="38"/>
      <c r="G78" s="38">
        <f t="shared" si="8"/>
        <v>0</v>
      </c>
    </row>
    <row r="79" spans="1:7" x14ac:dyDescent="0.2">
      <c r="A79" s="16"/>
      <c r="B79" s="17"/>
      <c r="C79" s="18"/>
      <c r="D79" s="19"/>
      <c r="E79" s="38"/>
      <c r="F79" s="38"/>
      <c r="G79" s="38"/>
    </row>
    <row r="80" spans="1:7" x14ac:dyDescent="0.2">
      <c r="A80" s="25" t="s">
        <v>77</v>
      </c>
      <c r="B80" s="29" t="s">
        <v>90</v>
      </c>
      <c r="C80" s="18" t="s">
        <v>99</v>
      </c>
      <c r="D80" s="19" t="s">
        <v>54</v>
      </c>
      <c r="E80" s="38">
        <v>1</v>
      </c>
      <c r="F80" s="38"/>
      <c r="G80" s="38">
        <f t="shared" ref="G80:G83" si="9">E80*F80</f>
        <v>0</v>
      </c>
    </row>
    <row r="81" spans="1:7" x14ac:dyDescent="0.2">
      <c r="A81" s="25" t="s">
        <v>77</v>
      </c>
      <c r="B81" s="28" t="s">
        <v>91</v>
      </c>
      <c r="C81" s="18" t="s">
        <v>151</v>
      </c>
      <c r="D81" s="19" t="s">
        <v>51</v>
      </c>
      <c r="E81" s="38">
        <v>1</v>
      </c>
      <c r="F81" s="38"/>
      <c r="G81" s="38">
        <f t="shared" si="9"/>
        <v>0</v>
      </c>
    </row>
    <row r="82" spans="1:7" x14ac:dyDescent="0.2">
      <c r="A82" s="25" t="s">
        <v>77</v>
      </c>
      <c r="B82" s="28" t="s">
        <v>91</v>
      </c>
      <c r="C82" s="30" t="s">
        <v>152</v>
      </c>
      <c r="D82" s="19" t="s">
        <v>54</v>
      </c>
      <c r="E82" s="38">
        <v>1</v>
      </c>
      <c r="F82" s="38"/>
      <c r="G82" s="38">
        <f>E82*F82</f>
        <v>0</v>
      </c>
    </row>
    <row r="83" spans="1:7" x14ac:dyDescent="0.2">
      <c r="A83" s="25" t="s">
        <v>77</v>
      </c>
      <c r="B83" s="28" t="s">
        <v>91</v>
      </c>
      <c r="C83" s="18" t="s">
        <v>100</v>
      </c>
      <c r="D83" s="19" t="s">
        <v>54</v>
      </c>
      <c r="E83" s="38">
        <v>1</v>
      </c>
      <c r="F83" s="38"/>
      <c r="G83" s="38">
        <f t="shared" si="9"/>
        <v>0</v>
      </c>
    </row>
    <row r="84" spans="1:7" x14ac:dyDescent="0.2">
      <c r="A84" s="16"/>
      <c r="B84" s="17"/>
      <c r="C84" s="18"/>
      <c r="D84" s="19"/>
      <c r="E84" s="38"/>
      <c r="F84" s="38"/>
      <c r="G84" s="38"/>
    </row>
    <row r="85" spans="1:7" x14ac:dyDescent="0.2">
      <c r="A85" s="16" t="s">
        <v>76</v>
      </c>
      <c r="B85" s="17" t="s">
        <v>69</v>
      </c>
      <c r="C85" s="18" t="s">
        <v>144</v>
      </c>
      <c r="D85" s="19" t="s">
        <v>68</v>
      </c>
      <c r="E85" s="38">
        <v>4</v>
      </c>
      <c r="F85" s="38"/>
      <c r="G85" s="38">
        <f>E85*F85</f>
        <v>0</v>
      </c>
    </row>
    <row r="86" spans="1:7" x14ac:dyDescent="0.2">
      <c r="A86" s="16" t="s">
        <v>76</v>
      </c>
      <c r="B86" s="26"/>
      <c r="C86" s="30" t="s">
        <v>145</v>
      </c>
      <c r="D86" s="19" t="s">
        <v>93</v>
      </c>
      <c r="E86" s="38">
        <v>4</v>
      </c>
      <c r="F86" s="38"/>
      <c r="G86" s="38">
        <f t="shared" ref="G86:G87" si="10">E86*F86</f>
        <v>0</v>
      </c>
    </row>
    <row r="87" spans="1:7" x14ac:dyDescent="0.2">
      <c r="A87" s="16" t="s">
        <v>76</v>
      </c>
      <c r="B87" s="26"/>
      <c r="C87" s="30" t="s">
        <v>94</v>
      </c>
      <c r="D87" s="19" t="s">
        <v>93</v>
      </c>
      <c r="E87" s="38">
        <v>4</v>
      </c>
      <c r="F87" s="38"/>
      <c r="G87" s="38">
        <f t="shared" si="10"/>
        <v>0</v>
      </c>
    </row>
    <row r="88" spans="1:7" x14ac:dyDescent="0.2">
      <c r="A88" s="20"/>
      <c r="B88" s="21" t="s">
        <v>14</v>
      </c>
      <c r="C88" s="22" t="str">
        <f>CONCATENATE(B52," ",C52)</f>
        <v>725 Zařizovací předměty</v>
      </c>
      <c r="D88" s="23"/>
      <c r="E88" s="50"/>
      <c r="F88" s="50"/>
      <c r="G88" s="45">
        <f>SUM(G52:G87)</f>
        <v>0</v>
      </c>
    </row>
    <row r="89" spans="1:7" x14ac:dyDescent="0.2">
      <c r="A89" s="12" t="s">
        <v>11</v>
      </c>
      <c r="B89" s="13" t="s">
        <v>78</v>
      </c>
      <c r="C89" s="14" t="s">
        <v>79</v>
      </c>
      <c r="D89" s="15"/>
      <c r="E89" s="37"/>
      <c r="F89" s="37"/>
      <c r="G89" s="44"/>
    </row>
    <row r="90" spans="1:7" x14ac:dyDescent="0.2">
      <c r="A90" s="16"/>
      <c r="B90" s="17" t="s">
        <v>80</v>
      </c>
      <c r="C90" s="18" t="s">
        <v>81</v>
      </c>
      <c r="D90" s="19" t="s">
        <v>82</v>
      </c>
      <c r="E90" s="38">
        <v>20</v>
      </c>
      <c r="F90" s="38"/>
      <c r="G90" s="38">
        <f>E90*F90</f>
        <v>0</v>
      </c>
    </row>
    <row r="91" spans="1:7" x14ac:dyDescent="0.2">
      <c r="A91" s="16"/>
      <c r="B91" s="17" t="s">
        <v>53</v>
      </c>
      <c r="C91" s="18" t="s">
        <v>146</v>
      </c>
      <c r="D91" s="19" t="s">
        <v>83</v>
      </c>
      <c r="E91" s="38">
        <v>20</v>
      </c>
      <c r="F91" s="38"/>
      <c r="G91" s="38">
        <f>E91*F91</f>
        <v>0</v>
      </c>
    </row>
    <row r="92" spans="1:7" x14ac:dyDescent="0.2">
      <c r="A92" s="20"/>
      <c r="B92" s="21" t="s">
        <v>14</v>
      </c>
      <c r="C92" s="22" t="str">
        <f>CONCATENATE(B89," ",C89)</f>
        <v>767 Konstrukce zámečnické</v>
      </c>
      <c r="D92" s="23"/>
      <c r="E92" s="50"/>
      <c r="F92" s="50"/>
      <c r="G92" s="45">
        <f>SUM(G89:G91)</f>
        <v>0</v>
      </c>
    </row>
    <row r="93" spans="1:7" x14ac:dyDescent="0.2">
      <c r="A93" s="12" t="s">
        <v>11</v>
      </c>
      <c r="B93" s="13" t="s">
        <v>84</v>
      </c>
      <c r="C93" s="14" t="s">
        <v>85</v>
      </c>
      <c r="D93" s="15"/>
      <c r="E93" s="37"/>
      <c r="F93" s="37"/>
      <c r="G93" s="44"/>
    </row>
    <row r="94" spans="1:7" ht="22.5" x14ac:dyDescent="0.2">
      <c r="A94" s="16"/>
      <c r="B94" s="17" t="s">
        <v>53</v>
      </c>
      <c r="C94" s="18" t="s">
        <v>86</v>
      </c>
      <c r="D94" s="19" t="s">
        <v>51</v>
      </c>
      <c r="E94" s="38">
        <v>1</v>
      </c>
      <c r="F94" s="38"/>
      <c r="G94" s="38">
        <f t="shared" ref="G94:G96" si="11">E94*F94</f>
        <v>0</v>
      </c>
    </row>
    <row r="95" spans="1:7" ht="22.5" x14ac:dyDescent="0.2">
      <c r="A95" s="16"/>
      <c r="B95" s="17" t="s">
        <v>53</v>
      </c>
      <c r="C95" s="18" t="s">
        <v>104</v>
      </c>
      <c r="D95" s="19" t="s">
        <v>87</v>
      </c>
      <c r="E95" s="38">
        <v>3</v>
      </c>
      <c r="F95" s="38"/>
      <c r="G95" s="38">
        <f t="shared" si="11"/>
        <v>0</v>
      </c>
    </row>
    <row r="96" spans="1:7" x14ac:dyDescent="0.2">
      <c r="A96" s="16"/>
      <c r="B96" s="17" t="s">
        <v>53</v>
      </c>
      <c r="C96" s="18" t="s">
        <v>89</v>
      </c>
      <c r="D96" s="19" t="s">
        <v>88</v>
      </c>
      <c r="E96" s="38">
        <v>120</v>
      </c>
      <c r="F96" s="38"/>
      <c r="G96" s="38">
        <f t="shared" si="11"/>
        <v>0</v>
      </c>
    </row>
    <row r="97" spans="1:12" x14ac:dyDescent="0.2">
      <c r="A97" s="20"/>
      <c r="B97" s="21" t="s">
        <v>14</v>
      </c>
      <c r="C97" s="22" t="str">
        <f>CONCATENATE(B93," ",C93)</f>
        <v>799 Ostatní</v>
      </c>
      <c r="D97" s="23"/>
      <c r="E97" s="50"/>
      <c r="F97" s="50"/>
      <c r="G97" s="45">
        <f>SUM(G93:G96)</f>
        <v>0</v>
      </c>
    </row>
    <row r="99" spans="1:12" x14ac:dyDescent="0.2">
      <c r="C99" s="51" t="s">
        <v>147</v>
      </c>
      <c r="G99" s="53">
        <f>G97+G92+G88+G51+G31+G18+G9</f>
        <v>0</v>
      </c>
    </row>
    <row r="101" spans="1:12" x14ac:dyDescent="0.2">
      <c r="E101" s="3"/>
      <c r="F101" s="3"/>
      <c r="G101" s="3"/>
    </row>
    <row r="102" spans="1:12" x14ac:dyDescent="0.2">
      <c r="E102" s="3"/>
      <c r="F102" s="3"/>
      <c r="G102" s="3"/>
    </row>
    <row r="103" spans="1:12" x14ac:dyDescent="0.2">
      <c r="E103" s="3"/>
      <c r="F103" s="3"/>
      <c r="G103" s="3"/>
      <c r="L103" s="3" t="s">
        <v>105</v>
      </c>
    </row>
    <row r="104" spans="1:12" x14ac:dyDescent="0.2">
      <c r="E104" s="3"/>
      <c r="F104" s="3"/>
      <c r="G104" s="3"/>
    </row>
    <row r="105" spans="1:12" x14ac:dyDescent="0.2">
      <c r="E105" s="3"/>
      <c r="F105" s="3"/>
      <c r="G105" s="3"/>
    </row>
  </sheetData>
  <mergeCells count="4">
    <mergeCell ref="A1:G1"/>
    <mergeCell ref="A3:B3"/>
    <mergeCell ref="A4:B4"/>
    <mergeCell ref="E4:G4"/>
  </mergeCells>
  <printOptions gridLinesSet="0"/>
  <pageMargins left="0.25" right="0.25" top="0.75" bottom="0.75" header="0.3" footer="0.3"/>
  <pageSetup paperSize="9" scale="95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0E26B2-72E7-4E26-9EB5-6AFD54A2EAA9}"/>
</file>

<file path=customXml/itemProps2.xml><?xml version="1.0" encoding="utf-8"?>
<ds:datastoreItem xmlns:ds="http://schemas.openxmlformats.org/officeDocument/2006/customXml" ds:itemID="{B2697954-1D2E-4A76-91DE-5FA6A45F9A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ZTI-MU</vt:lpstr>
      <vt:lpstr>'ZTI-MU'!Názvy_tisku</vt:lpstr>
      <vt:lpstr>'ZTI-MU'!Oblast_tisku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Marcela Dvořáková</cp:lastModifiedBy>
  <cp:lastPrinted>2022-06-07T06:08:25Z</cp:lastPrinted>
  <dcterms:created xsi:type="dcterms:W3CDTF">2016-04-27T04:19:36Z</dcterms:created>
  <dcterms:modified xsi:type="dcterms:W3CDTF">2024-01-30T12:42:27Z</dcterms:modified>
</cp:coreProperties>
</file>